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igitte/Documents/SVTPT/SVTPT_HFP Überblick/Sur Dossier/sur Dossier_aktueller Stand/"/>
    </mc:Choice>
  </mc:AlternateContent>
  <xr:revisionPtr revIDLastSave="0" documentId="13_ncr:1_{FBFB960D-CA5F-1F44-A97C-E53B69864288}" xr6:coauthVersionLast="47" xr6:coauthVersionMax="47" xr10:uidLastSave="{00000000-0000-0000-0000-000000000000}"/>
  <bookViews>
    <workbookView xWindow="0" yWindow="760" windowWidth="34560" windowHeight="17200" xr2:uid="{BC8FE9D0-3E1D-B848-81BB-00CFE24BB929}"/>
  </bookViews>
  <sheets>
    <sheet name="Stundendeklaration" sheetId="1" r:id="rId1"/>
    <sheet name="Übersich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8" i="2"/>
  <c r="B8" i="2"/>
  <c r="F8" i="2" s="1"/>
  <c r="E7" i="2"/>
  <c r="B7" i="2"/>
  <c r="F7" i="2" s="1"/>
  <c r="E6" i="2"/>
  <c r="B6" i="2"/>
  <c r="E5" i="2"/>
  <c r="B5" i="2"/>
  <c r="F5" i="2" s="1"/>
  <c r="E4" i="2"/>
  <c r="B4" i="2"/>
  <c r="E3" i="2"/>
  <c r="G3" i="2" s="1"/>
  <c r="B3" i="2"/>
  <c r="G4" i="2" l="1"/>
  <c r="G6" i="2"/>
  <c r="G7" i="2"/>
  <c r="G8" i="2"/>
  <c r="G5" i="2"/>
  <c r="F6" i="2"/>
  <c r="F3" i="2"/>
  <c r="F4" i="2"/>
  <c r="B9" i="2"/>
  <c r="F9" i="2" s="1"/>
  <c r="G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Brigitte Stebler</author>
  </authors>
  <commentList>
    <comment ref="E3" authorId="0" shapeId="0" xr:uid="{E3071508-8B51-B444-9992-7E94DD55686B}">
      <text>
        <r>
          <rPr>
            <sz val="10"/>
            <color rgb="FF000000"/>
            <rFont val="Tahoma"/>
            <family val="2"/>
          </rPr>
          <t xml:space="preserve">Titel, Ausbildungen,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ev Webseite oder Linkedin Profil</t>
        </r>
      </text>
    </comment>
  </commentList>
</comments>
</file>

<file path=xl/sharedStrings.xml><?xml version="1.0" encoding="utf-8"?>
<sst xmlns="http://schemas.openxmlformats.org/spreadsheetml/2006/main" count="28" uniqueCount="27">
  <si>
    <t>Fachbereich</t>
  </si>
  <si>
    <t>fehlende Stunden</t>
  </si>
  <si>
    <t>Plan für Aufarbeitung</t>
  </si>
  <si>
    <t>Datum</t>
  </si>
  <si>
    <t>Nachweis</t>
  </si>
  <si>
    <t>Bemerkungen</t>
  </si>
  <si>
    <t>Fachkenntnisse / Inhalt</t>
  </si>
  <si>
    <t xml:space="preserve">Referierende </t>
  </si>
  <si>
    <t>Qualifikation Referierende</t>
  </si>
  <si>
    <t>Kurs / Ausbildung</t>
  </si>
  <si>
    <t>Anbieter</t>
  </si>
  <si>
    <t>erfüllte Stunden</t>
  </si>
  <si>
    <t xml:space="preserve">Übersicht </t>
  </si>
  <si>
    <t>Sollstunden</t>
  </si>
  <si>
    <t>Absolviert (Summe)</t>
  </si>
  <si>
    <t>Geplant (Summe)</t>
  </si>
  <si>
    <t>Summe gesamt</t>
  </si>
  <si>
    <t>Fehlend</t>
  </si>
  <si>
    <t>Erfüllt?</t>
  </si>
  <si>
    <t>Anatomie</t>
  </si>
  <si>
    <t>Biomechanik</t>
  </si>
  <si>
    <t>Neurologie</t>
  </si>
  <si>
    <t>Physiologie</t>
  </si>
  <si>
    <t>Pathologie / Pathophysiologie</t>
  </si>
  <si>
    <t>Befundaufnahme</t>
  </si>
  <si>
    <t>Gesamt</t>
  </si>
  <si>
    <t>Stundendeklaration Sur Dossier Zugang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</si>
</sst>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Century Gothic"/>
      <family val="1"/>
    </font>
    <font>
      <b/>
      <sz val="11"/>
      <name val="Calibri"/>
      <family val="2"/>
    </font>
    <font>
      <sz val="18"/>
      <color theme="1"/>
      <name val="Century Gothic"/>
      <family val="1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rgb="FFBDD7EE"/>
      </patternFill>
    </fill>
  </fills>
  <borders count="3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2" borderId="2" xfId="0" applyFill="1" applyBorder="1" applyAlignment="1">
      <alignment horizontal="left" vertical="center"/>
    </xf>
    <xf numFmtId="0" fontId="3" fillId="0" borderId="0" xfId="0" applyFont="1" applyAlignment="1">
      <alignment vertical="center" wrapText="1"/>
    </xf>
  </cellXfs>
  <cellStyles count="1">
    <cellStyle name="Standard" xfId="0" builtinId="0"/>
  </cellStyles>
  <dxfs count="2">
    <dxf>
      <fill>
        <patternFill patternType="solid">
          <fgColor rgb="FFDFF0D8"/>
          <bgColor rgb="FFDFF0D8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38100</xdr:rowOff>
    </xdr:from>
    <xdr:to>
      <xdr:col>0</xdr:col>
      <xdr:colOff>1206500</xdr:colOff>
      <xdr:row>0</xdr:row>
      <xdr:rowOff>995209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CEC0019A-F149-2539-C678-F84DDD65C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38100"/>
          <a:ext cx="1155700" cy="9571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rigitte/Library/Containers/com.microsoft.Outlook/Data/tmp/Outlook%20Temp/2025%2008%2017%20Stundendeklaration%20fu&#776;r%20SVTPT%20Sur%20Dossier-Verfahren%20Indra%20Wessels.xlsx" TargetMode="External"/><Relationship Id="rId1" Type="http://schemas.openxmlformats.org/officeDocument/2006/relationships/externalLinkPath" Target="/Users/Brigitte/Library/Containers/com.microsoft.Outlook/Data/tmp/Outlook%20Temp/2025%2008%2017%20Stundendeklaration%20fu&#776;r%20SVTPT%20Sur%20Dossier-Verfahren%20Indra%20Wesse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ingabe – Kurse"/>
      <sheetName val="Übersicht"/>
      <sheetName val="Parameter"/>
      <sheetName val="Berufserfahrung"/>
    </sheetNames>
    <sheetDataSet>
      <sheetData sheetId="0"/>
      <sheetData sheetId="1"/>
      <sheetData sheetId="2">
        <row r="2">
          <cell r="A2" t="str">
            <v>Anatomie</v>
          </cell>
          <cell r="B2">
            <v>400</v>
          </cell>
        </row>
        <row r="3">
          <cell r="A3" t="str">
            <v>Biomechanik</v>
          </cell>
          <cell r="B3">
            <v>100</v>
          </cell>
        </row>
        <row r="4">
          <cell r="A4" t="str">
            <v>Neurologie</v>
          </cell>
          <cell r="B4">
            <v>70</v>
          </cell>
        </row>
        <row r="5">
          <cell r="A5" t="str">
            <v>Physiologie</v>
          </cell>
          <cell r="B5">
            <v>125</v>
          </cell>
        </row>
        <row r="6">
          <cell r="A6" t="str">
            <v>Pathologie / Pathophysiologie</v>
          </cell>
          <cell r="B6">
            <v>70</v>
          </cell>
        </row>
        <row r="7">
          <cell r="A7" t="str">
            <v>Befundaufnahme</v>
          </cell>
          <cell r="B7">
            <v>35</v>
          </cell>
        </row>
      </sheetData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383-1FC1-304E-90A5-DBF868A640C0}">
  <dimension ref="A1:L3"/>
  <sheetViews>
    <sheetView tabSelected="1" zoomScaleNormal="100" zoomScalePageLayoutView="50" workbookViewId="0">
      <selection activeCell="F1" sqref="F1"/>
    </sheetView>
  </sheetViews>
  <sheetFormatPr baseColWidth="10" defaultRowHeight="16" x14ac:dyDescent="0.2"/>
  <cols>
    <col min="1" max="1" width="16" customWidth="1"/>
    <col min="2" max="2" width="30.1640625" customWidth="1"/>
    <col min="3" max="4" width="21.6640625" customWidth="1"/>
    <col min="5" max="5" width="23.6640625" customWidth="1"/>
    <col min="6" max="6" width="21.6640625" customWidth="1"/>
    <col min="7" max="8" width="15.6640625" customWidth="1"/>
    <col min="9" max="9" width="21.1640625" customWidth="1"/>
    <col min="10" max="10" width="21.5" customWidth="1"/>
    <col min="11" max="11" width="25.1640625" customWidth="1"/>
    <col min="12" max="12" width="21" customWidth="1"/>
  </cols>
  <sheetData>
    <row r="1" spans="1:12" ht="86.25" customHeight="1" x14ac:dyDescent="0.2">
      <c r="A1" s="1"/>
      <c r="B1" s="6" t="s">
        <v>26</v>
      </c>
    </row>
    <row r="3" spans="1:12" ht="32" customHeight="1" x14ac:dyDescent="0.2">
      <c r="A3" s="5" t="s">
        <v>0</v>
      </c>
      <c r="B3" s="5" t="s">
        <v>6</v>
      </c>
      <c r="C3" s="5" t="s">
        <v>9</v>
      </c>
      <c r="D3" s="5" t="s">
        <v>7</v>
      </c>
      <c r="E3" s="5" t="s">
        <v>8</v>
      </c>
      <c r="F3" s="5" t="s">
        <v>10</v>
      </c>
      <c r="G3" s="5" t="s">
        <v>3</v>
      </c>
      <c r="H3" s="5" t="s">
        <v>4</v>
      </c>
      <c r="I3" s="5" t="s">
        <v>11</v>
      </c>
      <c r="J3" s="5" t="s">
        <v>1</v>
      </c>
      <c r="K3" s="5" t="s">
        <v>2</v>
      </c>
      <c r="L3" s="5" t="s">
        <v>5</v>
      </c>
    </row>
  </sheetData>
  <pageMargins left="0.7" right="0.7" top="0.78740157499999996" bottom="0.78740157499999996" header="0.3" footer="0.3"/>
  <pageSetup paperSize="9" orientation="portrait" horizontalDpi="0" verticalDpi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A1371-6235-3F4D-B3EC-381F3D2F9D16}">
  <dimension ref="A1:G9"/>
  <sheetViews>
    <sheetView workbookViewId="0">
      <selection activeCell="E15" sqref="E15"/>
    </sheetView>
  </sheetViews>
  <sheetFormatPr baseColWidth="10" defaultRowHeight="16" x14ac:dyDescent="0.2"/>
  <cols>
    <col min="1" max="1" width="27.33203125" customWidth="1"/>
  </cols>
  <sheetData>
    <row r="1" spans="1:7" x14ac:dyDescent="0.2">
      <c r="A1" t="s">
        <v>12</v>
      </c>
    </row>
    <row r="2" spans="1:7" ht="32" x14ac:dyDescent="0.2">
      <c r="A2" s="3" t="s">
        <v>0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4" t="s">
        <v>18</v>
      </c>
    </row>
    <row r="3" spans="1:7" x14ac:dyDescent="0.2">
      <c r="A3" t="s">
        <v>19</v>
      </c>
      <c r="B3">
        <f>IFERROR(VLOOKUP(A3,[1]Parameter!$A$2:$B$7,2,FALSE),0)</f>
        <v>400</v>
      </c>
      <c r="E3">
        <f t="shared" ref="E3:E9" si="0">C3+D3</f>
        <v>0</v>
      </c>
      <c r="F3">
        <f t="shared" ref="F3:F9" si="1">MAX(0,B3-E3)</f>
        <v>400</v>
      </c>
      <c r="G3" s="2" t="str">
        <f t="shared" ref="G3:G9" si="2">IF(E3&gt;=B3,"Ja","Nein")</f>
        <v>Nein</v>
      </c>
    </row>
    <row r="4" spans="1:7" x14ac:dyDescent="0.2">
      <c r="A4" t="s">
        <v>20</v>
      </c>
      <c r="B4">
        <f>IFERROR(VLOOKUP(A4,[1]Parameter!$A$2:$B$7,2,FALSE),0)</f>
        <v>100</v>
      </c>
      <c r="E4">
        <f t="shared" si="0"/>
        <v>0</v>
      </c>
      <c r="F4">
        <f t="shared" si="1"/>
        <v>100</v>
      </c>
      <c r="G4" s="2" t="str">
        <f t="shared" si="2"/>
        <v>Nein</v>
      </c>
    </row>
    <row r="5" spans="1:7" x14ac:dyDescent="0.2">
      <c r="A5" t="s">
        <v>21</v>
      </c>
      <c r="B5">
        <f>IFERROR(VLOOKUP(A5,[1]Parameter!$A$2:$B$7,2,FALSE),0)</f>
        <v>70</v>
      </c>
      <c r="E5">
        <f t="shared" si="0"/>
        <v>0</v>
      </c>
      <c r="F5">
        <f t="shared" si="1"/>
        <v>70</v>
      </c>
      <c r="G5" s="2" t="str">
        <f t="shared" si="2"/>
        <v>Nein</v>
      </c>
    </row>
    <row r="6" spans="1:7" x14ac:dyDescent="0.2">
      <c r="A6" t="s">
        <v>22</v>
      </c>
      <c r="B6">
        <f>IFERROR(VLOOKUP(A6,[1]Parameter!$A$2:$B$7,2,FALSE),0)</f>
        <v>125</v>
      </c>
      <c r="E6">
        <f t="shared" si="0"/>
        <v>0</v>
      </c>
      <c r="F6">
        <f t="shared" si="1"/>
        <v>125</v>
      </c>
      <c r="G6" s="2" t="str">
        <f t="shared" si="2"/>
        <v>Nein</v>
      </c>
    </row>
    <row r="7" spans="1:7" x14ac:dyDescent="0.2">
      <c r="A7" t="s">
        <v>23</v>
      </c>
      <c r="B7">
        <f>IFERROR(VLOOKUP(A7,[1]Parameter!$A$2:$B$7,2,FALSE),0)</f>
        <v>70</v>
      </c>
      <c r="E7">
        <f t="shared" si="0"/>
        <v>0</v>
      </c>
      <c r="F7">
        <f t="shared" si="1"/>
        <v>70</v>
      </c>
      <c r="G7" s="2" t="str">
        <f t="shared" si="2"/>
        <v>Nein</v>
      </c>
    </row>
    <row r="8" spans="1:7" x14ac:dyDescent="0.2">
      <c r="A8" t="s">
        <v>24</v>
      </c>
      <c r="B8">
        <f>IFERROR(VLOOKUP(A8,[1]Parameter!$A$2:$B$7,2,FALSE),0)</f>
        <v>35</v>
      </c>
      <c r="E8">
        <f t="shared" si="0"/>
        <v>0</v>
      </c>
      <c r="F8">
        <f t="shared" si="1"/>
        <v>35</v>
      </c>
      <c r="G8" s="2" t="str">
        <f t="shared" si="2"/>
        <v>Nein</v>
      </c>
    </row>
    <row r="9" spans="1:7" x14ac:dyDescent="0.2">
      <c r="A9" t="s">
        <v>25</v>
      </c>
      <c r="B9">
        <f>SUM(B3:B8)</f>
        <v>800</v>
      </c>
      <c r="E9">
        <f t="shared" si="0"/>
        <v>0</v>
      </c>
      <c r="F9">
        <f t="shared" si="1"/>
        <v>800</v>
      </c>
      <c r="G9" s="2" t="str">
        <f t="shared" si="2"/>
        <v>Nein</v>
      </c>
    </row>
  </sheetData>
  <conditionalFormatting sqref="F3:F9">
    <cfRule type="cellIs" dxfId="1" priority="1" operator="greaterThan">
      <formula>0</formula>
    </cfRule>
  </conditionalFormatting>
  <conditionalFormatting sqref="G3:G9">
    <cfRule type="expression" dxfId="0" priority="2">
      <formula>$E3&gt;=$B3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Stundendeklaration</vt:lpstr>
      <vt:lpstr>Übersicht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Stebler</dc:creator>
  <cp:lastModifiedBy>Brigitte Stebler</cp:lastModifiedBy>
  <dcterms:created xsi:type="dcterms:W3CDTF">2025-09-04T19:35:58Z</dcterms:created>
  <dcterms:modified xsi:type="dcterms:W3CDTF">2025-09-05T08:44:11Z</dcterms:modified>
</cp:coreProperties>
</file>